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<sst xmlns="http://schemas.openxmlformats.org/spreadsheetml/2006/main" count="22" uniqueCount="20">
  <si>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Optimal Diet (Polish ref to ratios)</t>
  </si>
  <si>
    <t>Modify these for daily numbers:</t>
  </si>
  <si>
    <t>Min Total Calories</t>
  </si>
  <si>
    <t>Max Total Calories</t>
  </si>
  <si>
    <t>Using the minimum ratio numbers with the minimum calories number, and opposite for the max</t>
  </si>
  <si>
    <t>“Ratios”</t>
  </si>
  <si>
    <t>Daily Result</t>
  </si>
  <si>
    <t>Ratios to calories for % multiplier: if 1=1000</t>
  </si>
  <si>
    <t>min</t>
  </si>
  <si>
    <t>max</t>
  </si>
  <si>
    <t>Min Daily Calories</t>
  </si>
  <si>
    <t>Max Daily Calories</t>
  </si>
  <si>
    <t>Min Daily Grams</t>
  </si>
  <si>
    <t>Max Daily Grams</t>
  </si>
  <si>
    <t>(&lt;-total)</t>
  </si>
  <si>
    <t>Protein</t>
  </si>
  <si>
    <t>Fats</t>
  </si>
  <si>
    <t>Carbohydrates</t>
  </si>
  <si>
    <r>
      <t xml:space="preserve">from </t>
    </r>
    <r>
      <rPr>
        <sz val="10"/>
        <color indexed="12"/>
        <rFont val="Trebuchet MS"/>
        <family val="2"/>
      </rPr>
      <t>http://forum.lowcarber.org/showpost.php?p=8218067&amp;postcount=185</t>
    </r>
  </si>
  <si>
    <t>This is a question and estimate and may not be accurate. Posted for review 27OCT2012.0858AMCDT.pjg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</si>
</sst>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1">
    <font>
      <sz val="10"/>
      <name val="Arial"/>
      <family val="2"/>
    </font>
    <font>
      <sz val="10"/>
      <name val="Trebuchet MS"/>
      <family val="2"/>
    </font>
    <font>
      <sz val="14"/>
      <name val="Trebuchet MS"/>
      <family val="2"/>
    </font>
    <font>
      <i/>
      <sz val="8"/>
      <color indexed="23"/>
      <name val="Trebuchet MS"/>
      <family val="2"/>
    </font>
    <font>
      <b/>
      <sz val="10"/>
      <name val="Trebuchet MS"/>
      <family val="2"/>
    </font>
    <font>
      <b/>
      <sz val="8"/>
      <color indexed="54"/>
      <name val="Trebuchet MS"/>
      <family val="2"/>
    </font>
    <font>
      <b/>
      <sz val="12"/>
      <color indexed="2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i/>
      <sz val="10"/>
      <color indexed="55"/>
      <name val="Trebuchet MS"/>
      <family val="2"/>
    </font>
    <font>
      <sz val="10"/>
      <color indexed="12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4" fontId="6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3" borderId="1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right"/>
    </xf>
    <xf numFmtId="164" fontId="8" fillId="6" borderId="1" xfId="0" applyFont="1" applyFill="1" applyBorder="1" applyAlignment="1">
      <alignment horizontal="right"/>
    </xf>
    <xf numFmtId="164" fontId="8" fillId="7" borderId="1" xfId="0" applyFont="1" applyFill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9" fillId="0" borderId="1" xfId="0" applyFont="1" applyBorder="1" applyAlignment="1">
      <alignment horizontal="right"/>
    </xf>
    <xf numFmtId="165" fontId="1" fillId="6" borderId="1" xfId="0" applyNumberFormat="1" applyFont="1" applyFill="1" applyBorder="1" applyAlignment="1">
      <alignment horizontal="right"/>
    </xf>
    <xf numFmtId="165" fontId="1" fillId="7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lowcarber.org/showpost.php?p=8218067&amp;postcount=18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23"/>
  <sheetViews>
    <sheetView tabSelected="1" workbookViewId="0" topLeftCell="A1">
      <selection activeCell="H32" sqref="H32"/>
    </sheetView>
  </sheetViews>
  <sheetFormatPr defaultColWidth="12.57421875" defaultRowHeight="12.75"/>
  <cols>
    <col min="1" max="1" width="17.28125" style="1" customWidth="1"/>
    <col min="2" max="2" width="12.8515625" style="1" customWidth="1"/>
    <col min="3" max="4" width="11.57421875" style="1" customWidth="1"/>
    <col min="5" max="8" width="18.140625" style="1" customWidth="1"/>
    <col min="9" max="16384" width="11.57421875" style="1" customWidth="1"/>
  </cols>
  <sheetData>
    <row r="10" spans="3:8" ht="12.75" customHeight="1">
      <c r="C10"/>
      <c r="D10"/>
      <c r="E10" s="2" t="s">
        <v>0</v>
      </c>
      <c r="F10" s="2"/>
      <c r="G10" s="2"/>
      <c r="H10" s="2"/>
    </row>
    <row r="11" spans="3:6" ht="12.75">
      <c r="C11"/>
      <c r="E11" s="3" t="s">
        <v>1</v>
      </c>
      <c r="F11" s="3"/>
    </row>
    <row r="12" spans="3:8" ht="12.75" customHeight="1">
      <c r="C12"/>
      <c r="E12" s="4" t="s">
        <v>2</v>
      </c>
      <c r="F12" s="4" t="s">
        <v>3</v>
      </c>
      <c r="G12" s="5" t="s">
        <v>4</v>
      </c>
      <c r="H12" s="5"/>
    </row>
    <row r="13" spans="3:8" ht="25.5" customHeight="1">
      <c r="C13" s="6"/>
      <c r="E13" s="7">
        <v>1800</v>
      </c>
      <c r="F13" s="7">
        <v>2300</v>
      </c>
      <c r="G13" s="5"/>
      <c r="H13" s="5"/>
    </row>
    <row r="14" ht="12.75">
      <c r="C14" s="6"/>
    </row>
    <row r="15" spans="2:12" ht="12.75" customHeight="1">
      <c r="B15" s="8"/>
      <c r="C15" s="9" t="s">
        <v>5</v>
      </c>
      <c r="D15" s="9"/>
      <c r="E15" s="10" t="s">
        <v>6</v>
      </c>
      <c r="F15" s="10"/>
      <c r="G15" s="10" t="s">
        <v>6</v>
      </c>
      <c r="H15" s="10"/>
      <c r="I15" s="11" t="s">
        <v>7</v>
      </c>
      <c r="J15" s="11"/>
      <c r="K15" s="11"/>
      <c r="L15" s="11"/>
    </row>
    <row r="16" spans="2:12" ht="12.75">
      <c r="B16" s="8"/>
      <c r="C16" s="12" t="s">
        <v>8</v>
      </c>
      <c r="D16" s="12" t="s">
        <v>9</v>
      </c>
      <c r="E16" s="13" t="s">
        <v>10</v>
      </c>
      <c r="F16" s="13" t="s">
        <v>11</v>
      </c>
      <c r="G16" s="14" t="s">
        <v>12</v>
      </c>
      <c r="H16" s="14" t="s">
        <v>13</v>
      </c>
      <c r="I16" s="15">
        <f>SUM(I17:I19)</f>
        <v>3400</v>
      </c>
      <c r="J16" s="16" t="s">
        <v>14</v>
      </c>
      <c r="K16" s="15">
        <f>SUM(K17:K19)</f>
        <v>4300</v>
      </c>
      <c r="L16" s="16" t="s">
        <v>14</v>
      </c>
    </row>
    <row r="17" spans="2:12" ht="12.75">
      <c r="B17" s="15" t="s">
        <v>15</v>
      </c>
      <c r="C17" s="15">
        <v>0.6000000000000001</v>
      </c>
      <c r="D17" s="15">
        <v>0.8</v>
      </c>
      <c r="E17" s="17">
        <f>J17*E13</f>
        <v>317.64705882352945</v>
      </c>
      <c r="F17" s="17">
        <f>L17*F13</f>
        <v>427.90697674418607</v>
      </c>
      <c r="G17" s="18">
        <f>E17/4</f>
        <v>79.41176470588236</v>
      </c>
      <c r="H17" s="18">
        <f>F17/4</f>
        <v>106.97674418604652</v>
      </c>
      <c r="I17" s="15">
        <v>600</v>
      </c>
      <c r="J17" s="19">
        <f>I17/I16</f>
        <v>0.17647058823529413</v>
      </c>
      <c r="K17" s="15">
        <v>800</v>
      </c>
      <c r="L17" s="19">
        <f>K17/K16</f>
        <v>0.18604651162790697</v>
      </c>
    </row>
    <row r="18" spans="2:12" ht="12.75">
      <c r="B18" s="15" t="s">
        <v>16</v>
      </c>
      <c r="C18" s="15"/>
      <c r="D18" s="15">
        <v>2</v>
      </c>
      <c r="E18" s="17">
        <f>L18*E13</f>
        <v>837.2093023255813</v>
      </c>
      <c r="F18" s="17">
        <f>L18*F13</f>
        <v>1069.7674418604652</v>
      </c>
      <c r="G18" s="18">
        <f>E18/9</f>
        <v>93.02325581395348</v>
      </c>
      <c r="H18" s="18">
        <f>F18/9</f>
        <v>118.86304909560724</v>
      </c>
      <c r="I18" s="15">
        <v>2000</v>
      </c>
      <c r="J18" s="19">
        <f>I18/I16</f>
        <v>0.5882352941176471</v>
      </c>
      <c r="K18" s="15">
        <v>2000</v>
      </c>
      <c r="L18" s="19">
        <f>K18/K16</f>
        <v>0.46511627906976744</v>
      </c>
    </row>
    <row r="19" spans="2:12" ht="12.75">
      <c r="B19" s="15" t="s">
        <v>17</v>
      </c>
      <c r="C19" s="15">
        <v>0.8</v>
      </c>
      <c r="D19" s="15">
        <v>1.5</v>
      </c>
      <c r="E19" s="17">
        <f>J19*E13</f>
        <v>423.52941176470586</v>
      </c>
      <c r="F19" s="17">
        <f>L19*F13</f>
        <v>802.3255813953489</v>
      </c>
      <c r="G19" s="18">
        <f>E19/4</f>
        <v>105.88235294117646</v>
      </c>
      <c r="H19" s="18">
        <f>F19/4</f>
        <v>200.58139534883722</v>
      </c>
      <c r="I19" s="15">
        <v>800</v>
      </c>
      <c r="J19" s="19">
        <f>I19/I16</f>
        <v>0.23529411764705882</v>
      </c>
      <c r="K19" s="15">
        <v>1500</v>
      </c>
      <c r="L19" s="19">
        <f>K19/K16</f>
        <v>0.3488372093023256</v>
      </c>
    </row>
    <row r="21" ht="12.75">
      <c r="E21" s="1" t="s">
        <v>18</v>
      </c>
    </row>
    <row r="22" ht="12.75">
      <c r="E22"/>
    </row>
    <row r="23" ht="12.75">
      <c r="D23" s="20" t="s">
        <v>19</v>
      </c>
    </row>
  </sheetData>
  <sheetProtection selectLockedCells="1" selectUnlockedCells="1"/>
  <mergeCells count="7">
    <mergeCell ref="E10:H10"/>
    <mergeCell ref="E11:F11"/>
    <mergeCell ref="G12:H13"/>
    <mergeCell ref="C15:D15"/>
    <mergeCell ref="E15:F15"/>
    <mergeCell ref="G15:H15"/>
    <mergeCell ref="I15:L15"/>
  </mergeCells>
  <hyperlinks>
    <hyperlink ref="E21" r:id="rId1" display="http://forum.lowcarber.org/showpost.php?p=8218067&amp;postcount=185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2012-10-27T13:24:52Z</dcterms:created>
  <dcterms:modified xsi:type="dcterms:W3CDTF">2012-10-27T13:59:22Z</dcterms:modified>
  <cp:category/>
  <cp:version/>
  <cp:contentType/>
  <cp:contentStatus/>
  <cp:revision>9</cp:revision>
</cp:coreProperties>
</file>